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935" windowHeight="128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<sst xmlns="http://schemas.openxmlformats.org/spreadsheetml/2006/main" count="27" uniqueCount="27">
  <si>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Sum of Quantity</t>
  </si>
  <si>
    <t>Per Unit Revenue</t>
  </si>
  <si>
    <t>Product Name</t>
  </si>
  <si>
    <t>Jan</t>
  </si>
  <si>
    <t>Feb</t>
  </si>
  <si>
    <t>Mar</t>
  </si>
  <si>
    <t>Apr</t>
  </si>
  <si>
    <t>May</t>
  </si>
  <si>
    <t>Dashboard Tutorial #1</t>
  </si>
  <si>
    <t>Excel Formula e-book</t>
  </si>
  <si>
    <t>Excel School - Dashboards Membership</t>
  </si>
  <si>
    <t>Excel School - Download Membership</t>
  </si>
  <si>
    <t>Excel School - Online Membership</t>
  </si>
  <si>
    <t>PM Templates for Excel [2003]</t>
  </si>
  <si>
    <t>PM Templates for Excel [2007]</t>
  </si>
  <si>
    <t>PM Templates for Excel [both]</t>
  </si>
  <si>
    <t>Total</t>
  </si>
  <si>
    <t>Gross Revenue</t>
  </si>
  <si>
    <t>Proportion of Revenue</t>
  </si>
  <si>
    <t>Dashboard Tutorial #1                                   $38</t>
  </si>
  <si>
    <t>Excel Formula e-book                                     $10</t>
  </si>
  <si>
    <r>
      <t>Excel School - Dashboards Membership    $</t>
    </r>
    <r>
      <rPr>
        <u val="single"/>
        <sz val="10"/>
        <rFont val="Calibri"/>
        <family val="2"/>
      </rPr>
      <t>187</t>
    </r>
  </si>
  <si>
    <t>Excel School - Download Membership       $93</t>
  </si>
  <si>
    <t>Excel School - Online Membership             $65</t>
  </si>
  <si>
    <t>PM Templates for Excel [2003]                    $30</t>
  </si>
  <si>
    <t>PM Templates for Excel [2007]                    $29</t>
  </si>
  <si>
    <t>PM Templates for Excel [both]                     $45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</si>
</sst>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>
    <font>
      <sz val="10"/>
      <name val="Calibri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0"/>
    </font>
    <font>
      <b/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u val="single"/>
      <sz val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double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164" fontId="1" fillId="2" borderId="1" xfId="15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164" fontId="2" fillId="0" borderId="1" xfId="15" applyNumberFormat="1" applyFont="1" applyBorder="1" applyAlignment="1">
      <alignment horizontal="right"/>
    </xf>
    <xf numFmtId="41" fontId="2" fillId="0" borderId="1" xfId="15" applyNumberFormat="1" applyFont="1" applyBorder="1" applyAlignment="1">
      <alignment horizontal="right"/>
    </xf>
    <xf numFmtId="164" fontId="2" fillId="0" borderId="2" xfId="15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164" fontId="1" fillId="0" borderId="3" xfId="0" applyNumberFormat="1" applyFont="1" applyBorder="1" applyAlignment="1">
      <alignment horizontal="right"/>
    </xf>
    <xf numFmtId="0" fontId="0" fillId="0" borderId="0" xfId="0" applyAlignment="1">
      <alignment/>
    </xf>
    <xf numFmtId="164" fontId="1" fillId="0" borderId="0" xfId="0" applyNumberFormat="1" applyFont="1" applyBorder="1" applyAlignment="1">
      <alignment horizontal="right"/>
    </xf>
    <xf numFmtId="41" fontId="0" fillId="0" borderId="0" xfId="0" applyNumberFormat="1" applyAlignment="1">
      <alignment/>
    </xf>
    <xf numFmtId="9" fontId="2" fillId="0" borderId="1" xfId="15" applyNumberFormat="1" applyFont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41" fontId="2" fillId="0" borderId="0" xfId="15" applyNumberFormat="1" applyFont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164" fontId="1" fillId="2" borderId="0" xfId="15" applyNumberFormat="1" applyFont="1" applyFill="1" applyBorder="1" applyAlignment="1">
      <alignment horizontal="right"/>
    </xf>
    <xf numFmtId="164" fontId="2" fillId="0" borderId="0" xfId="15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Composition of Revenue and Total Unit Sales over Time</a:t>
            </a:r>
          </a:p>
        </c:rich>
      </c:tx>
      <c:layout>
        <c:manualLayout>
          <c:xMode val="factor"/>
          <c:yMode val="factor"/>
          <c:x val="-0.149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2025"/>
          <c:w val="0.5185"/>
          <c:h val="0.85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Sheet1!$X$3</c:f>
              <c:strCache>
                <c:ptCount val="1"/>
                <c:pt idx="0">
                  <c:v>Dashboard Tutorial #1                                   $38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Sheet1!$Y$2:$AC$2</c:f>
              <c:strCache/>
            </c:strRef>
          </c:cat>
          <c:val>
            <c:numRef>
              <c:f>Sheet1!$Y$3:$AC$3</c:f>
              <c:numCache/>
            </c:numRef>
          </c:val>
        </c:ser>
        <c:ser>
          <c:idx val="1"/>
          <c:order val="1"/>
          <c:tx>
            <c:strRef>
              <c:f>Sheet1!$X$4</c:f>
              <c:strCache>
                <c:ptCount val="1"/>
                <c:pt idx="0">
                  <c:v>Excel Formula e-book                                     $10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Sheet1!$Y$2:$AC$2</c:f>
              <c:strCache/>
            </c:strRef>
          </c:cat>
          <c:val>
            <c:numRef>
              <c:f>Sheet1!$Y$4:$AC$4</c:f>
              <c:numCache/>
            </c:numRef>
          </c:val>
        </c:ser>
        <c:ser>
          <c:idx val="2"/>
          <c:order val="2"/>
          <c:tx>
            <c:strRef>
              <c:f>Sheet1!$X$5</c:f>
              <c:strCache>
                <c:ptCount val="1"/>
                <c:pt idx="0">
                  <c:v>Excel School - Dashboards Membership    $187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Sheet1!$Y$2:$AC$2</c:f>
              <c:strCache/>
            </c:strRef>
          </c:cat>
          <c:val>
            <c:numRef>
              <c:f>Sheet1!$Y$5:$AC$5</c:f>
              <c:numCache/>
            </c:numRef>
          </c:val>
        </c:ser>
        <c:ser>
          <c:idx val="3"/>
          <c:order val="3"/>
          <c:tx>
            <c:strRef>
              <c:f>Sheet1!$X$6</c:f>
              <c:strCache>
                <c:ptCount val="1"/>
                <c:pt idx="0">
                  <c:v>Excel School - Download Membership       $93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Sheet1!$Y$2:$AC$2</c:f>
              <c:strCache/>
            </c:strRef>
          </c:cat>
          <c:val>
            <c:numRef>
              <c:f>Sheet1!$Y$6:$AC$6</c:f>
              <c:numCache/>
            </c:numRef>
          </c:val>
        </c:ser>
        <c:ser>
          <c:idx val="4"/>
          <c:order val="4"/>
          <c:tx>
            <c:strRef>
              <c:f>Sheet1!$X$7</c:f>
              <c:strCache>
                <c:ptCount val="1"/>
                <c:pt idx="0">
                  <c:v>Excel School - Online Membership             $65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Sheet1!$Y$2:$AC$2</c:f>
              <c:strCache/>
            </c:strRef>
          </c:cat>
          <c:val>
            <c:numRef>
              <c:f>Sheet1!$Y$7:$AC$7</c:f>
              <c:numCache/>
            </c:numRef>
          </c:val>
        </c:ser>
        <c:ser>
          <c:idx val="5"/>
          <c:order val="5"/>
          <c:tx>
            <c:strRef>
              <c:f>Sheet1!$X$8</c:f>
              <c:strCache>
                <c:ptCount val="1"/>
                <c:pt idx="0">
                  <c:v>PM Templates for Excel [2003]                    $30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Sheet1!$Y$2:$AC$2</c:f>
              <c:strCache/>
            </c:strRef>
          </c:cat>
          <c:val>
            <c:numRef>
              <c:f>Sheet1!$Y$8:$AC$8</c:f>
              <c:numCache/>
            </c:numRef>
          </c:val>
        </c:ser>
        <c:ser>
          <c:idx val="6"/>
          <c:order val="6"/>
          <c:tx>
            <c:strRef>
              <c:f>Sheet1!$X$9</c:f>
              <c:strCache>
                <c:ptCount val="1"/>
                <c:pt idx="0">
                  <c:v>PM Templates for Excel [2007]                    $29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Sheet1!$Y$2:$AC$2</c:f>
              <c:strCache/>
            </c:strRef>
          </c:cat>
          <c:val>
            <c:numRef>
              <c:f>Sheet1!$Y$9:$AC$9</c:f>
              <c:numCache/>
            </c:numRef>
          </c:val>
        </c:ser>
        <c:ser>
          <c:idx val="7"/>
          <c:order val="7"/>
          <c:tx>
            <c:strRef>
              <c:f>Sheet1!$X$10</c:f>
              <c:strCache>
                <c:ptCount val="1"/>
                <c:pt idx="0">
                  <c:v>PM Templates for Excel [both]                     $45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Sheet1!$Y$2:$AC$2</c:f>
              <c:strCache/>
            </c:strRef>
          </c:cat>
          <c:val>
            <c:numRef>
              <c:f>Sheet1!$Y$10:$AC$10</c:f>
              <c:numCache/>
            </c:numRef>
          </c:val>
        </c:ser>
        <c:overlap val="100"/>
        <c:gapWidth val="10"/>
        <c:axId val="56899066"/>
        <c:axId val="42329547"/>
      </c:barChart>
      <c:lineChart>
        <c:grouping val="standard"/>
        <c:varyColors val="0"/>
        <c:ser>
          <c:idx val="8"/>
          <c:order val="8"/>
          <c:tx>
            <c:v>Total Units Sold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Sheet1!$Y$2:$AC$2</c:f>
              <c:strCache/>
            </c:strRef>
          </c:cat>
          <c:val>
            <c:numRef>
              <c:f>Sheet1!$B$11:$F$11</c:f>
              <c:numCache/>
            </c:numRef>
          </c:val>
          <c:smooth val="0"/>
        </c:ser>
        <c:axId val="45421604"/>
        <c:axId val="6141253"/>
      </c:lineChart>
      <c:catAx>
        <c:axId val="56899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Calibri"/>
                <a:ea typeface="Calibri"/>
                <a:cs typeface="Calibri"/>
              </a:defRPr>
            </a:pPr>
          </a:p>
        </c:txPr>
        <c:crossAx val="42329547"/>
        <c:crosses val="autoZero"/>
        <c:auto val="1"/>
        <c:lblOffset val="100"/>
        <c:noMultiLvlLbl val="0"/>
      </c:catAx>
      <c:valAx>
        <c:axId val="42329547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one"/>
        <c:spPr>
          <a:ln w="3175">
            <a:noFill/>
          </a:ln>
        </c:spPr>
        <c:crossAx val="56899066"/>
        <c:crossesAt val="1"/>
        <c:crossBetween val="between"/>
        <c:dispUnits/>
      </c:valAx>
      <c:catAx>
        <c:axId val="45421604"/>
        <c:scaling>
          <c:orientation val="minMax"/>
        </c:scaling>
        <c:axPos val="b"/>
        <c:delete val="1"/>
        <c:majorTickMark val="in"/>
        <c:minorTickMark val="none"/>
        <c:tickLblPos val="nextTo"/>
        <c:crossAx val="6141253"/>
        <c:crosses val="autoZero"/>
        <c:auto val="1"/>
        <c:lblOffset val="100"/>
        <c:noMultiLvlLbl val="0"/>
      </c:catAx>
      <c:valAx>
        <c:axId val="6141253"/>
        <c:scaling>
          <c:orientation val="minMax"/>
          <c:max val="350"/>
          <c:min val="-600"/>
        </c:scaling>
        <c:axPos val="l"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4542160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85"/>
          <c:y val="0.407"/>
          <c:w val="0.44425"/>
          <c:h val="0.31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12</xdr:col>
      <xdr:colOff>47625</xdr:colOff>
      <xdr:row>44</xdr:row>
      <xdr:rowOff>152400</xdr:rowOff>
    </xdr:to>
    <xdr:grpSp>
      <xdr:nvGrpSpPr>
        <xdr:cNvPr id="1" name="Group 4"/>
        <xdr:cNvGrpSpPr>
          <a:grpSpLocks/>
        </xdr:cNvGrpSpPr>
      </xdr:nvGrpSpPr>
      <xdr:grpSpPr>
        <a:xfrm>
          <a:off x="2181225" y="2609850"/>
          <a:ext cx="6753225" cy="5000625"/>
          <a:chOff x="740" y="274"/>
          <a:chExt cx="709" cy="525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740" y="274"/>
          <a:ext cx="709" cy="52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3"/>
          <xdr:cNvSpPr txBox="1">
            <a:spLocks noChangeArrowheads="1"/>
          </xdr:cNvSpPr>
        </xdr:nvSpPr>
        <xdr:spPr>
          <a:xfrm>
            <a:off x="1377" y="465"/>
            <a:ext cx="6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Calibri"/>
                <a:ea typeface="Calibri"/>
                <a:cs typeface="Calibri"/>
              </a:rPr>
              <a:t>avg $/unit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workbookViewId="0" topLeftCell="A1">
      <selection activeCell="P21" sqref="P21"/>
    </sheetView>
  </sheetViews>
  <sheetFormatPr defaultColWidth="9.140625" defaultRowHeight="12.75"/>
  <cols>
    <col min="1" max="1" width="32.7109375" style="0" bestFit="1" customWidth="1"/>
  </cols>
  <sheetData>
    <row r="1" spans="1:29" ht="15">
      <c r="A1" s="1"/>
      <c r="B1" s="2" t="s">
        <v>0</v>
      </c>
      <c r="C1" s="3"/>
      <c r="D1" s="3"/>
      <c r="E1" s="3"/>
      <c r="F1" s="3"/>
      <c r="G1" s="20"/>
      <c r="H1" s="20"/>
      <c r="J1" s="2" t="s">
        <v>1</v>
      </c>
      <c r="K1" s="4"/>
      <c r="L1" s="4"/>
      <c r="M1" s="4"/>
      <c r="N1" s="4"/>
      <c r="O1" s="17"/>
      <c r="Q1" s="2" t="s">
        <v>17</v>
      </c>
      <c r="R1" s="4"/>
      <c r="S1" s="4"/>
      <c r="T1" s="4"/>
      <c r="U1" s="4"/>
      <c r="V1" s="17"/>
      <c r="Y1" s="2" t="s">
        <v>18</v>
      </c>
      <c r="Z1" s="4"/>
      <c r="AA1" s="4"/>
      <c r="AB1" s="4"/>
      <c r="AC1" s="4"/>
    </row>
    <row r="2" spans="1:29" ht="15">
      <c r="A2" s="1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21"/>
      <c r="H2" s="21"/>
      <c r="J2" s="6" t="str">
        <f>B2</f>
        <v>Jan</v>
      </c>
      <c r="K2" s="6" t="str">
        <f>C2</f>
        <v>Feb</v>
      </c>
      <c r="L2" s="6" t="str">
        <f>D2</f>
        <v>Mar</v>
      </c>
      <c r="M2" s="6" t="str">
        <f>E2</f>
        <v>Apr</v>
      </c>
      <c r="N2" s="6" t="str">
        <f>F2</f>
        <v>May</v>
      </c>
      <c r="O2" s="18"/>
      <c r="Q2" s="6" t="str">
        <f>J2</f>
        <v>Jan</v>
      </c>
      <c r="R2" s="6" t="str">
        <f>K2</f>
        <v>Feb</v>
      </c>
      <c r="S2" s="6" t="str">
        <f>L2</f>
        <v>Mar</v>
      </c>
      <c r="T2" s="6" t="str">
        <f>M2</f>
        <v>Apr</v>
      </c>
      <c r="U2" s="6" t="str">
        <f>N2</f>
        <v>May</v>
      </c>
      <c r="V2" s="18"/>
      <c r="Y2" s="6" t="str">
        <f>Q2</f>
        <v>Jan</v>
      </c>
      <c r="Z2" s="6" t="str">
        <f>R2</f>
        <v>Feb</v>
      </c>
      <c r="AA2" s="6" t="str">
        <f>S2</f>
        <v>Mar</v>
      </c>
      <c r="AB2" s="6" t="str">
        <f>T2</f>
        <v>Apr</v>
      </c>
      <c r="AC2" s="6" t="str">
        <f>U2</f>
        <v>May</v>
      </c>
    </row>
    <row r="3" spans="1:29" ht="15">
      <c r="A3" s="7" t="s">
        <v>8</v>
      </c>
      <c r="B3" s="8">
        <v>29</v>
      </c>
      <c r="C3" s="8">
        <v>35</v>
      </c>
      <c r="D3" s="8">
        <v>34</v>
      </c>
      <c r="E3" s="8">
        <v>57</v>
      </c>
      <c r="F3" s="8">
        <v>25</v>
      </c>
      <c r="G3" s="22"/>
      <c r="H3" s="22"/>
      <c r="J3" s="9">
        <v>37</v>
      </c>
      <c r="K3" s="9">
        <v>34.885714285714286</v>
      </c>
      <c r="L3" s="9">
        <v>37</v>
      </c>
      <c r="M3" s="9">
        <v>35.5719298245614</v>
      </c>
      <c r="N3" s="9">
        <v>45.12</v>
      </c>
      <c r="O3" s="19">
        <f>AVERAGE(J3:N3)</f>
        <v>37.91552882205514</v>
      </c>
      <c r="Q3" s="9">
        <f>B3*J3</f>
        <v>1073</v>
      </c>
      <c r="R3" s="9">
        <f>C3*K3</f>
        <v>1221</v>
      </c>
      <c r="S3" s="9">
        <f>D3*L3</f>
        <v>1258</v>
      </c>
      <c r="T3" s="9">
        <f>E3*M3</f>
        <v>2027.6</v>
      </c>
      <c r="U3" s="9">
        <f>F3*N3</f>
        <v>1128</v>
      </c>
      <c r="V3" s="9">
        <f>SUM(Q3:U3)</f>
        <v>6707.6</v>
      </c>
      <c r="X3" s="7" t="s">
        <v>19</v>
      </c>
      <c r="Y3" s="16">
        <f>Q3/Q$11</f>
        <v>0.035051785501366305</v>
      </c>
      <c r="Z3" s="16">
        <f aca="true" t="shared" si="0" ref="Z3:AD11">R3/R$11</f>
        <v>0.0739454596216003</v>
      </c>
      <c r="AA3" s="16">
        <f t="shared" si="0"/>
        <v>0.07462354556752156</v>
      </c>
      <c r="AB3" s="16">
        <f t="shared" si="0"/>
        <v>0.14658232423639977</v>
      </c>
      <c r="AC3" s="16">
        <f t="shared" si="0"/>
        <v>0.08136473473509576</v>
      </c>
    </row>
    <row r="4" spans="1:29" ht="15">
      <c r="A4" s="7" t="s">
        <v>9</v>
      </c>
      <c r="B4" s="8">
        <v>16</v>
      </c>
      <c r="C4" s="8">
        <v>15</v>
      </c>
      <c r="D4" s="8">
        <v>62</v>
      </c>
      <c r="E4" s="8">
        <v>24</v>
      </c>
      <c r="F4" s="8">
        <v>15</v>
      </c>
      <c r="G4" s="22"/>
      <c r="H4" s="22"/>
      <c r="J4" s="9">
        <v>10</v>
      </c>
      <c r="K4" s="9">
        <v>10</v>
      </c>
      <c r="L4" s="9">
        <v>10</v>
      </c>
      <c r="M4" s="9">
        <v>9.583333333333334</v>
      </c>
      <c r="N4" s="9">
        <v>10</v>
      </c>
      <c r="O4" s="19">
        <f aca="true" t="shared" si="1" ref="O4:O10">AVERAGE(J4:N4)</f>
        <v>9.916666666666668</v>
      </c>
      <c r="Q4" s="9">
        <f aca="true" t="shared" si="2" ref="Q4:Q10">B4*J4</f>
        <v>160</v>
      </c>
      <c r="R4" s="9">
        <f aca="true" t="shared" si="3" ref="R4:R10">C4*K4</f>
        <v>150</v>
      </c>
      <c r="S4" s="9">
        <f aca="true" t="shared" si="4" ref="S4:S10">D4*L4</f>
        <v>620</v>
      </c>
      <c r="T4" s="9">
        <f aca="true" t="shared" si="5" ref="T4:T10">E4*M4</f>
        <v>230</v>
      </c>
      <c r="U4" s="9">
        <f aca="true" t="shared" si="6" ref="U4:U10">F4*N4</f>
        <v>150</v>
      </c>
      <c r="V4" s="9">
        <f aca="true" t="shared" si="7" ref="V4:V11">SUM(Q4:U4)</f>
        <v>1310</v>
      </c>
      <c r="X4" s="7" t="s">
        <v>20</v>
      </c>
      <c r="Y4" s="16">
        <f aca="true" t="shared" si="8" ref="Y4:Y11">Q4/Q$11</f>
        <v>0.005226734091536448</v>
      </c>
      <c r="Z4" s="16">
        <f t="shared" si="0"/>
        <v>0.009084208798722395</v>
      </c>
      <c r="AA4" s="16">
        <f t="shared" si="0"/>
        <v>0.03677790004122684</v>
      </c>
      <c r="AB4" s="16">
        <f t="shared" si="0"/>
        <v>0.016627507681185615</v>
      </c>
      <c r="AC4" s="16">
        <f t="shared" si="0"/>
        <v>0.010819778555198903</v>
      </c>
    </row>
    <row r="5" spans="1:29" ht="15">
      <c r="A5" s="7" t="s">
        <v>10</v>
      </c>
      <c r="B5" s="8">
        <v>121</v>
      </c>
      <c r="C5" s="8">
        <v>42</v>
      </c>
      <c r="D5" s="8">
        <v>50</v>
      </c>
      <c r="E5" s="8">
        <v>32</v>
      </c>
      <c r="F5" s="8">
        <v>35</v>
      </c>
      <c r="G5" s="22"/>
      <c r="H5" s="22"/>
      <c r="J5" s="9">
        <v>177.04214876033055</v>
      </c>
      <c r="K5" s="9">
        <v>185.60000000000002</v>
      </c>
      <c r="L5" s="9">
        <v>188.2968</v>
      </c>
      <c r="M5" s="9">
        <v>191.278125</v>
      </c>
      <c r="N5" s="9">
        <v>191.96</v>
      </c>
      <c r="O5" s="19">
        <f t="shared" si="1"/>
        <v>186.83541475206613</v>
      </c>
      <c r="Q5" s="9">
        <f t="shared" si="2"/>
        <v>21422.099999999995</v>
      </c>
      <c r="R5" s="9">
        <f t="shared" si="3"/>
        <v>7795.200000000001</v>
      </c>
      <c r="S5" s="9">
        <f t="shared" si="4"/>
        <v>9414.84</v>
      </c>
      <c r="T5" s="9">
        <f t="shared" si="5"/>
        <v>6120.9</v>
      </c>
      <c r="U5" s="9">
        <f t="shared" si="6"/>
        <v>6718.6</v>
      </c>
      <c r="V5" s="9">
        <f t="shared" si="7"/>
        <v>51471.64</v>
      </c>
      <c r="X5" s="7" t="s">
        <v>21</v>
      </c>
      <c r="Y5" s="16">
        <f t="shared" si="8"/>
        <v>0.6997976273893933</v>
      </c>
      <c r="Z5" s="16">
        <f t="shared" si="0"/>
        <v>0.4720881628520055</v>
      </c>
      <c r="AA5" s="16">
        <f t="shared" si="0"/>
        <v>0.5584807168131356</v>
      </c>
      <c r="AB5" s="16">
        <f t="shared" si="0"/>
        <v>0.4425013555033436</v>
      </c>
      <c r="AC5" s="16">
        <f t="shared" si="0"/>
        <v>0.48462509467306236</v>
      </c>
    </row>
    <row r="6" spans="1:29" ht="15">
      <c r="A6" s="7" t="s">
        <v>11</v>
      </c>
      <c r="B6" s="8">
        <v>42</v>
      </c>
      <c r="C6" s="8">
        <v>25</v>
      </c>
      <c r="D6" s="8">
        <v>13</v>
      </c>
      <c r="E6" s="8">
        <v>10</v>
      </c>
      <c r="F6" s="8">
        <v>11</v>
      </c>
      <c r="G6" s="22"/>
      <c r="H6" s="22"/>
      <c r="J6" s="9">
        <v>88.16071428571429</v>
      </c>
      <c r="K6" s="9">
        <v>92.1</v>
      </c>
      <c r="L6" s="9">
        <v>93.58461538461538</v>
      </c>
      <c r="M6" s="9">
        <v>97</v>
      </c>
      <c r="N6" s="9">
        <v>94.35454545454544</v>
      </c>
      <c r="O6" s="19">
        <f t="shared" si="1"/>
        <v>93.03997502497502</v>
      </c>
      <c r="Q6" s="9">
        <f t="shared" si="2"/>
        <v>3702.7500000000005</v>
      </c>
      <c r="R6" s="9">
        <f t="shared" si="3"/>
        <v>2302.5</v>
      </c>
      <c r="S6" s="9">
        <f t="shared" si="4"/>
        <v>1216.6</v>
      </c>
      <c r="T6" s="9">
        <f t="shared" si="5"/>
        <v>970</v>
      </c>
      <c r="U6" s="9">
        <f t="shared" si="6"/>
        <v>1037.8999999999999</v>
      </c>
      <c r="V6" s="9">
        <f t="shared" si="7"/>
        <v>9229.75</v>
      </c>
      <c r="X6" s="7" t="s">
        <v>22</v>
      </c>
      <c r="Y6" s="16">
        <f t="shared" si="8"/>
        <v>0.12095806035897867</v>
      </c>
      <c r="Z6" s="16">
        <f t="shared" si="0"/>
        <v>0.13944260506038877</v>
      </c>
      <c r="AA6" s="16">
        <f t="shared" si="0"/>
        <v>0.07216773095186543</v>
      </c>
      <c r="AB6" s="16">
        <f t="shared" si="0"/>
        <v>0.07012470630760889</v>
      </c>
      <c r="AC6" s="16">
        <f t="shared" si="0"/>
        <v>0.07486565441627294</v>
      </c>
    </row>
    <row r="7" spans="1:29" ht="15">
      <c r="A7" s="7" t="s">
        <v>12</v>
      </c>
      <c r="B7" s="8">
        <v>12</v>
      </c>
      <c r="C7" s="8">
        <v>10</v>
      </c>
      <c r="D7" s="8">
        <v>7</v>
      </c>
      <c r="E7" s="8">
        <v>2</v>
      </c>
      <c r="F7" s="8">
        <v>2</v>
      </c>
      <c r="G7" s="22"/>
      <c r="H7" s="22"/>
      <c r="J7" s="9">
        <v>64.5</v>
      </c>
      <c r="K7" s="9">
        <v>60.2</v>
      </c>
      <c r="L7" s="9">
        <v>66.04285714285714</v>
      </c>
      <c r="M7" s="9">
        <v>67</v>
      </c>
      <c r="N7" s="9">
        <v>67</v>
      </c>
      <c r="O7" s="19">
        <f t="shared" si="1"/>
        <v>64.94857142857143</v>
      </c>
      <c r="Q7" s="9">
        <f t="shared" si="2"/>
        <v>774</v>
      </c>
      <c r="R7" s="9">
        <f t="shared" si="3"/>
        <v>602</v>
      </c>
      <c r="S7" s="9">
        <f t="shared" si="4"/>
        <v>462.3</v>
      </c>
      <c r="T7" s="9">
        <f t="shared" si="5"/>
        <v>134</v>
      </c>
      <c r="U7" s="9">
        <f t="shared" si="6"/>
        <v>134</v>
      </c>
      <c r="V7" s="9">
        <f t="shared" si="7"/>
        <v>2106.3</v>
      </c>
      <c r="X7" s="7" t="s">
        <v>23</v>
      </c>
      <c r="Y7" s="16">
        <f t="shared" si="8"/>
        <v>0.02528432616780757</v>
      </c>
      <c r="Z7" s="16">
        <f t="shared" si="0"/>
        <v>0.03645795797887255</v>
      </c>
      <c r="AA7" s="16">
        <f t="shared" si="0"/>
        <v>0.027423263208159947</v>
      </c>
      <c r="AB7" s="16">
        <f t="shared" si="0"/>
        <v>0.009687330562082054</v>
      </c>
      <c r="AC7" s="16">
        <f t="shared" si="0"/>
        <v>0.009665668842644354</v>
      </c>
    </row>
    <row r="8" spans="1:29" ht="15">
      <c r="A8" s="7" t="s">
        <v>13</v>
      </c>
      <c r="B8" s="8">
        <v>15</v>
      </c>
      <c r="C8" s="8">
        <v>22</v>
      </c>
      <c r="D8" s="8">
        <v>16</v>
      </c>
      <c r="E8" s="8">
        <v>12</v>
      </c>
      <c r="F8" s="8">
        <v>18</v>
      </c>
      <c r="G8" s="22"/>
      <c r="H8" s="22"/>
      <c r="J8" s="9">
        <v>30</v>
      </c>
      <c r="K8" s="9">
        <v>30</v>
      </c>
      <c r="L8" s="9">
        <v>30</v>
      </c>
      <c r="M8" s="9">
        <v>30</v>
      </c>
      <c r="N8" s="9">
        <v>30</v>
      </c>
      <c r="O8" s="19">
        <f t="shared" si="1"/>
        <v>30</v>
      </c>
      <c r="Q8" s="9">
        <f t="shared" si="2"/>
        <v>450</v>
      </c>
      <c r="R8" s="9">
        <f t="shared" si="3"/>
        <v>660</v>
      </c>
      <c r="S8" s="9">
        <f t="shared" si="4"/>
        <v>480</v>
      </c>
      <c r="T8" s="9">
        <f t="shared" si="5"/>
        <v>360</v>
      </c>
      <c r="U8" s="9">
        <f t="shared" si="6"/>
        <v>540</v>
      </c>
      <c r="V8" s="9">
        <f t="shared" si="7"/>
        <v>2490</v>
      </c>
      <c r="X8" s="7" t="s">
        <v>24</v>
      </c>
      <c r="Y8" s="16">
        <f t="shared" si="8"/>
        <v>0.014700189632446261</v>
      </c>
      <c r="Z8" s="16">
        <f t="shared" si="0"/>
        <v>0.03997051871437854</v>
      </c>
      <c r="AA8" s="16">
        <f t="shared" si="0"/>
        <v>0.02847321293514336</v>
      </c>
      <c r="AB8" s="16">
        <f t="shared" si="0"/>
        <v>0.026025664196638352</v>
      </c>
      <c r="AC8" s="16">
        <f t="shared" si="0"/>
        <v>0.038951202798716056</v>
      </c>
    </row>
    <row r="9" spans="1:29" ht="15">
      <c r="A9" s="7" t="s">
        <v>14</v>
      </c>
      <c r="B9" s="8">
        <v>72</v>
      </c>
      <c r="C9" s="8">
        <v>106</v>
      </c>
      <c r="D9" s="8">
        <v>96</v>
      </c>
      <c r="E9" s="8">
        <v>114</v>
      </c>
      <c r="F9" s="8">
        <v>115</v>
      </c>
      <c r="G9" s="22"/>
      <c r="H9" s="22"/>
      <c r="J9" s="9">
        <v>29.583333333333332</v>
      </c>
      <c r="K9" s="9">
        <v>29.730849056603777</v>
      </c>
      <c r="L9" s="9">
        <v>29.075104166666666</v>
      </c>
      <c r="M9" s="9">
        <v>29.473684210526315</v>
      </c>
      <c r="N9" s="9">
        <v>29.47826086956522</v>
      </c>
      <c r="O9" s="19">
        <f t="shared" si="1"/>
        <v>29.468246327339063</v>
      </c>
      <c r="Q9" s="9">
        <f t="shared" si="2"/>
        <v>2130</v>
      </c>
      <c r="R9" s="9">
        <f t="shared" si="3"/>
        <v>3151.4700000000003</v>
      </c>
      <c r="S9" s="9">
        <f t="shared" si="4"/>
        <v>2791.21</v>
      </c>
      <c r="T9" s="9">
        <f t="shared" si="5"/>
        <v>3360</v>
      </c>
      <c r="U9" s="9">
        <f t="shared" si="6"/>
        <v>3390</v>
      </c>
      <c r="V9" s="9">
        <f t="shared" si="7"/>
        <v>14822.68</v>
      </c>
      <c r="X9" s="7" t="s">
        <v>25</v>
      </c>
      <c r="Y9" s="16">
        <f t="shared" si="8"/>
        <v>0.06958089759357897</v>
      </c>
      <c r="Z9" s="16">
        <f t="shared" si="0"/>
        <v>0.1908574100193978</v>
      </c>
      <c r="AA9" s="16">
        <f t="shared" si="0"/>
        <v>0.16557232640979477</v>
      </c>
      <c r="AB9" s="16">
        <f t="shared" si="0"/>
        <v>0.2429061991686246</v>
      </c>
      <c r="AC9" s="16">
        <f t="shared" si="0"/>
        <v>0.24452699534749522</v>
      </c>
    </row>
    <row r="10" spans="1:29" ht="15.75" thickBot="1">
      <c r="A10" s="7" t="s">
        <v>15</v>
      </c>
      <c r="B10" s="10">
        <v>20</v>
      </c>
      <c r="C10" s="10">
        <v>14</v>
      </c>
      <c r="D10" s="10">
        <v>14</v>
      </c>
      <c r="E10" s="10">
        <v>14</v>
      </c>
      <c r="F10" s="10">
        <v>17</v>
      </c>
      <c r="G10" s="22"/>
      <c r="H10" s="22"/>
      <c r="J10" s="9">
        <v>45</v>
      </c>
      <c r="K10" s="9">
        <v>45</v>
      </c>
      <c r="L10" s="9">
        <v>43.92857142857143</v>
      </c>
      <c r="M10" s="9">
        <v>45</v>
      </c>
      <c r="N10" s="9">
        <v>45</v>
      </c>
      <c r="O10" s="19">
        <f t="shared" si="1"/>
        <v>44.78571428571429</v>
      </c>
      <c r="Q10" s="9">
        <f t="shared" si="2"/>
        <v>900</v>
      </c>
      <c r="R10" s="9">
        <f t="shared" si="3"/>
        <v>630</v>
      </c>
      <c r="S10" s="9">
        <f t="shared" si="4"/>
        <v>615</v>
      </c>
      <c r="T10" s="9">
        <f t="shared" si="5"/>
        <v>630</v>
      </c>
      <c r="U10" s="9">
        <f t="shared" si="6"/>
        <v>765</v>
      </c>
      <c r="V10" s="9">
        <f t="shared" si="7"/>
        <v>3540</v>
      </c>
      <c r="X10" s="7" t="s">
        <v>26</v>
      </c>
      <c r="Y10" s="16">
        <f t="shared" si="8"/>
        <v>0.029400379264892522</v>
      </c>
      <c r="Z10" s="16">
        <f t="shared" si="0"/>
        <v>0.038153676954634064</v>
      </c>
      <c r="AA10" s="16">
        <f t="shared" si="0"/>
        <v>0.03648130407315243</v>
      </c>
      <c r="AB10" s="16">
        <f t="shared" si="0"/>
        <v>0.04554491234411712</v>
      </c>
      <c r="AC10" s="16">
        <f t="shared" si="0"/>
        <v>0.05518087063151441</v>
      </c>
    </row>
    <row r="11" spans="1:29" ht="15.75" thickTop="1">
      <c r="A11" s="11" t="s">
        <v>16</v>
      </c>
      <c r="B11" s="12">
        <f>SUM(B3:B10)</f>
        <v>327</v>
      </c>
      <c r="C11" s="12">
        <f>SUM(C3:C10)</f>
        <v>269</v>
      </c>
      <c r="D11" s="12">
        <f>SUM(D3:D10)</f>
        <v>292</v>
      </c>
      <c r="E11" s="12">
        <f>SUM(E3:E10)</f>
        <v>265</v>
      </c>
      <c r="F11" s="12">
        <f>SUM(F3:F10)</f>
        <v>238</v>
      </c>
      <c r="G11" s="14"/>
      <c r="H11" s="14">
        <f>SUM(B11:F11)</f>
        <v>1391</v>
      </c>
      <c r="J11" s="13"/>
      <c r="K11" s="13"/>
      <c r="L11" s="13"/>
      <c r="M11" s="13"/>
      <c r="N11" s="13"/>
      <c r="O11" s="13"/>
      <c r="Q11" s="15">
        <f>SUM(Q3:Q10)</f>
        <v>30611.849999999995</v>
      </c>
      <c r="R11" s="15">
        <f>SUM(R3:R10)</f>
        <v>16512.170000000002</v>
      </c>
      <c r="S11" s="15">
        <f>SUM(S3:S10)</f>
        <v>16857.95</v>
      </c>
      <c r="T11" s="15">
        <f>SUM(T3:T10)</f>
        <v>13832.5</v>
      </c>
      <c r="U11" s="15">
        <f>SUM(U3:U10)</f>
        <v>13863.5</v>
      </c>
      <c r="V11" s="9">
        <f t="shared" si="7"/>
        <v>91677.97</v>
      </c>
      <c r="Y11" s="16">
        <f t="shared" si="8"/>
        <v>1</v>
      </c>
      <c r="Z11" s="16">
        <f t="shared" si="0"/>
        <v>1</v>
      </c>
      <c r="AA11" s="16">
        <f t="shared" si="0"/>
        <v>1</v>
      </c>
      <c r="AB11" s="16">
        <f t="shared" si="0"/>
        <v>1</v>
      </c>
      <c r="AC11" s="16">
        <f t="shared" si="0"/>
        <v>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Genentech,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Soller</dc:creator>
  <cp:keywords/>
  <dc:description/>
  <cp:lastModifiedBy>Jennifer Soller</cp:lastModifiedBy>
  <dcterms:created xsi:type="dcterms:W3CDTF">2011-06-02T15:18:32Z</dcterms:created>
  <dcterms:modified xsi:type="dcterms:W3CDTF">2011-06-02T15:57:42Z</dcterms:modified>
  <cp:category/>
  <cp:version/>
  <cp:contentType/>
  <cp:contentStatus/>
</cp:coreProperties>
</file>